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2 год\"/>
    </mc:Choice>
  </mc:AlternateContent>
  <xr:revisionPtr revIDLastSave="0" documentId="13_ncr:1_{8A6BE470-C03C-42C0-886B-9CB8546383FF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definedNames>
    <definedName name="_xlnm.Print_Titles" localSheetId="0">TDSheet!11:11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2" i="1" l="1"/>
  <c r="AB45" i="1"/>
  <c r="AB53" i="1"/>
  <c r="AB50" i="1"/>
  <c r="AB38" i="1"/>
  <c r="AB37" i="1" s="1"/>
  <c r="AB30" i="1"/>
  <c r="AB28" i="1"/>
  <c r="AB25" i="1"/>
  <c r="AB33" i="1"/>
  <c r="AB32" i="1" s="1"/>
  <c r="AB21" i="1"/>
  <c r="AB17" i="1"/>
  <c r="AB16" i="1" s="1"/>
  <c r="AB41" i="1" l="1"/>
  <c r="AB40" i="1" s="1"/>
  <c r="AB27" i="1"/>
  <c r="AB24" i="1"/>
  <c r="AB15" i="1" s="1"/>
  <c r="AB56" i="1" l="1"/>
</calcChain>
</file>

<file path=xl/sharedStrings.xml><?xml version="1.0" encoding="utf-8"?>
<sst xmlns="http://schemas.openxmlformats.org/spreadsheetml/2006/main" count="129" uniqueCount="113">
  <si>
    <t>КОДЫ</t>
  </si>
  <si>
    <t>Код формы</t>
  </si>
  <si>
    <t>Дата</t>
  </si>
  <si>
    <t>Наименование финансового (уполномоченного) органа</t>
  </si>
  <si>
    <t>Администрация Щетинского сельсовета Курского района Курской области</t>
  </si>
  <si>
    <t>Наименование бюджета</t>
  </si>
  <si>
    <t>Бюджет Щетинского сельсовета Курского района Курск</t>
  </si>
  <si>
    <t>по ОКПО</t>
  </si>
  <si>
    <t>Администратор доходов бюджета</t>
  </si>
  <si>
    <t>по ППП</t>
  </si>
  <si>
    <t>Единица измерения: рубли</t>
  </si>
  <si>
    <t>по ОКЕИ</t>
  </si>
  <si>
    <t>383</t>
  </si>
  <si>
    <t>Наименование показателя</t>
  </si>
  <si>
    <t>ППП</t>
  </si>
  <si>
    <t>Классификатор доходов</t>
  </si>
  <si>
    <t>Сумма на год</t>
  </si>
  <si>
    <t>НАЛОГОВЫЕ И НЕНАЛОГОВЫЕ ДОХОДЫ</t>
  </si>
  <si>
    <t>10000000000000000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</si>
  <si>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</si>
  <si>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</si>
  <si>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</si>
  <si>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</si>
  <si>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</si>
  <si>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001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</si>
  <si>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</si>
  <si>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</si>
  <si>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</si>
  <si>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</si>
  <si>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</si>
  <si>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</si>
  <si>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</si>
  <si>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Единый сельскохозяйственный налог</t>
  </si>
  <si>
    <t>10503000010000110</t>
  </si>
  <si>
    <t>10503010010000110</t>
  </si>
  <si>
    <t>НАЛОГИ НА ИМУЩЕСТВО</t>
  </si>
  <si>
    <t>10600000000000000</t>
  </si>
  <si>
    <t>Налог на имущество физических лиц</t>
  </si>
  <si>
    <t>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</si>
  <si>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</si>
  <si>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</si>
  <si>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</si>
  <si>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</si>
  <si>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Земельный налог с организаций</t>
  </si>
  <si>
    <t>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</si>
  <si>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</si>
  <si>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</si>
  <si>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</si>
  <si>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</si>
  <si>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</si>
  <si>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</si>
  <si>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ШТРАФЫ, САНКЦИИ, ВОЗМЕЩЕНИЕ УЩЕРБА</t>
  </si>
  <si>
    <t>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</si>
  <si>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</si>
  <si>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</si>
  <si>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</si>
  <si>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</si>
  <si>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</si>
  <si>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</si>
  <si>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</si>
  <si>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11607090100000140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</si>
  <si>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</si>
  <si>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</si>
  <si>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</si>
  <si>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</si>
  <si>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</si>
  <si>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</si>
  <si>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</si>
  <si>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</si>
  <si>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</si>
  <si>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</si>
  <si>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</si>
  <si>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</si>
  <si>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на реализацию программ формирования современной городской среды</t>
  </si>
  <si>
    <t>20225555000000150</t>
  </si>
  <si>
    <t>Субсидии бюджетам сельских поселений на реализацию программ формирования современной городской среды</t>
  </si>
  <si>
    <t>20225555100000150</t>
  </si>
  <si>
    <t>Субсидии бюджетам сельских поселений на обеспечение устойчивого развития сельских территорий</t>
  </si>
  <si>
    <t>20225567100000150</t>
  </si>
  <si>
    <t>Субвенции бюджетам бюджетной системы Российской Федерации</t>
  </si>
  <si>
    <t>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</si>
  <si>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</si>
  <si>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</si>
  <si>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</si>
  <si>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</si>
  <si>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Иные межбюджетные трансферты</t>
  </si>
  <si>
    <t>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</si>
  <si>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</si>
  <si>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</si>
  <si>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</si>
  <si>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</si>
  <si>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Итого доходов:</t>
  </si>
  <si>
    <t>Глава сельсовета(Руководитель)</t>
  </si>
  <si>
    <t>Томатин Сергей Алексеевич</t>
  </si>
  <si>
    <t>(подпись)</t>
  </si>
  <si>
    <t>(расшифровка подписи)</t>
  </si>
  <si>
    <t>Исполнитель</t>
  </si>
  <si>
    <t>Главный бухгалтер</t>
  </si>
  <si>
    <t>(должность)</t>
  </si>
  <si>
    <t>Дромашко Ольга Валерьевна</t>
  </si>
  <si>
    <t>Оценка ожидаемого исполнения                                                                                                                                       бюджета Щетинского сельсовета Курского района по доходам 
на 2021 год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</si>
  <si>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</si>
  <si>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</si>
  <si>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</si>
  <si>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11700000000000000</t>
  </si>
  <si>
    <t>11715000010000150</t>
  </si>
  <si>
    <t>11715030100000150</t>
  </si>
  <si>
    <t>Прочие субсидии бюджетам сельских поселений</t>
  </si>
  <si>
    <t>20229999100000150</t>
  </si>
  <si>
    <t>*Ожидаемое исполнение по расходам с учетом сводной бюджетной росписи на 01.11.2021 г.</t>
  </si>
  <si>
    <t>Приложение № 1 к распоряжению Администрации</t>
  </si>
  <si>
    <t>Щетинского сельсовета Курского района</t>
  </si>
  <si>
    <t>от "08" ноября 2021 года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</si>
</sst>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0" xfId="0" applyBorder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7" fillId="0" borderId="0" xfId="0" applyFont="1"/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8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8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7" xfId="0" applyFont="1" applyBorder="1" applyAlignment="1">
      <alignment horizontal="left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right"/>
    </xf>
    <xf numFmtId="4" fontId="3" fillId="0" borderId="19" xfId="0" applyNumberFormat="1" applyFont="1" applyBorder="1" applyAlignment="1">
      <alignment horizontal="right"/>
    </xf>
    <xf numFmtId="4" fontId="0" fillId="0" borderId="19" xfId="0" applyNumberForma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9" fontId="3" fillId="0" borderId="18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D64"/>
  <sheetViews>
    <sheetView tabSelected="1" view="pageBreakPreview" zoomScaleNormal="100" zoomScaleSheetLayoutView="100" workbookViewId="0">
      <selection activeCell="A4" sqref="A4:AA5"/>
    </sheetView>
  </sheetViews>
  <sheetFormatPr defaultColWidth="10.5" defaultRowHeight="11.45" customHeight="1" outlineLevelRow="4" x14ac:dyDescent="0.2"/>
  <cols>
    <col min="1" max="6" width="0.6640625" style="1" customWidth="1"/>
    <col min="7" max="9" width="0.83203125" style="1" customWidth="1"/>
    <col min="10" max="10" width="0.5" style="1" customWidth="1"/>
    <col min="11" max="12" width="0.6640625" style="1" customWidth="1"/>
    <col min="13" max="13" width="2.6640625" style="1" customWidth="1"/>
    <col min="14" max="14" width="9.6640625" style="1" customWidth="1"/>
    <col min="15" max="15" width="1" style="1" customWidth="1"/>
    <col min="16" max="16" width="7" style="1" customWidth="1"/>
    <col min="17" max="17" width="1.1640625" style="1" customWidth="1"/>
    <col min="18" max="18" width="9.83203125" style="1" customWidth="1"/>
    <col min="19" max="19" width="18.6640625" style="1" customWidth="1"/>
    <col min="20" max="20" width="1.83203125" style="1" customWidth="1"/>
    <col min="21" max="21" width="5" style="1" customWidth="1"/>
    <col min="22" max="22" width="30.83203125" style="1" customWidth="1"/>
    <col min="23" max="23" width="7.1640625" style="1" customWidth="1"/>
    <col min="24" max="24" width="2.6640625" style="1" customWidth="1"/>
    <col min="25" max="25" width="6.5" style="1" customWidth="1"/>
    <col min="26" max="26" width="2.5" style="1" customWidth="1"/>
    <col min="27" max="27" width="18.6640625" style="1" customWidth="1"/>
    <col min="28" max="28" width="8.83203125" style="1" customWidth="1"/>
    <col min="29" max="29" width="4" style="1" customWidth="1"/>
    <col min="30" max="30" width="12" style="1" customWidth="1"/>
  </cols>
  <sheetData>
    <row r="1" spans="1:30" ht="11.4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62" t="s">
        <v>110</v>
      </c>
      <c r="AB1" s="19"/>
      <c r="AC1" s="19"/>
      <c r="AD1" s="19"/>
    </row>
    <row r="2" spans="1:30" ht="11.45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62" t="s">
        <v>111</v>
      </c>
      <c r="AB2" s="19"/>
      <c r="AC2" s="19"/>
      <c r="AD2" s="19"/>
    </row>
    <row r="3" spans="1:30" ht="11.4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62" t="s">
        <v>112</v>
      </c>
      <c r="AB3" s="19"/>
      <c r="AC3" s="19"/>
      <c r="AD3" s="19"/>
    </row>
    <row r="4" spans="1:30" ht="12.95" customHeight="1" x14ac:dyDescent="0.2">
      <c r="A4" s="43" t="s">
        <v>100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spans="1:30" ht="33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2"/>
      <c r="AC5" s="2"/>
      <c r="AD5" s="3" t="s">
        <v>0</v>
      </c>
    </row>
    <row r="6" spans="1:30" ht="12.95" customHeight="1" x14ac:dyDescent="0.2">
      <c r="AB6" s="4"/>
      <c r="AC6" s="4" t="s">
        <v>1</v>
      </c>
      <c r="AD6" s="5"/>
    </row>
    <row r="7" spans="1:30" ht="12.95" customHeight="1" x14ac:dyDescent="0.2"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"/>
      <c r="AC7" s="4" t="s">
        <v>2</v>
      </c>
      <c r="AD7" s="6"/>
    </row>
    <row r="8" spans="1:30" ht="26.1" customHeight="1" x14ac:dyDescent="0.2">
      <c r="A8" s="46" t="s">
        <v>3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7" t="s">
        <v>4</v>
      </c>
      <c r="T8" s="47"/>
      <c r="U8" s="47"/>
      <c r="V8" s="47"/>
      <c r="W8" s="47"/>
      <c r="X8" s="47"/>
      <c r="Y8" s="47"/>
      <c r="Z8" s="47"/>
      <c r="AA8" s="47"/>
      <c r="AD8" s="7"/>
    </row>
    <row r="9" spans="1:30" ht="12.95" customHeight="1" x14ac:dyDescent="0.2">
      <c r="A9" s="48" t="s">
        <v>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7" t="s">
        <v>6</v>
      </c>
      <c r="T9" s="47"/>
      <c r="U9" s="47"/>
      <c r="V9" s="47"/>
      <c r="W9" s="47"/>
      <c r="X9" s="47"/>
      <c r="Y9" s="47"/>
      <c r="Z9" s="47"/>
      <c r="AA9" s="47"/>
      <c r="AB9" s="4"/>
      <c r="AC9" s="4" t="s">
        <v>7</v>
      </c>
      <c r="AD9" s="9"/>
    </row>
    <row r="10" spans="1:30" ht="12.95" customHeight="1" x14ac:dyDescent="0.2">
      <c r="A10" s="46" t="s">
        <v>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  <c r="T10" s="47"/>
      <c r="U10" s="47"/>
      <c r="V10" s="47"/>
      <c r="W10" s="47"/>
      <c r="X10" s="47"/>
      <c r="Y10" s="47"/>
      <c r="Z10" s="47"/>
      <c r="AA10" s="47"/>
      <c r="AB10" s="4"/>
      <c r="AC10" s="10" t="s">
        <v>9</v>
      </c>
      <c r="AD10" s="6"/>
    </row>
    <row r="11" spans="1:30" ht="12.95" customHeight="1" x14ac:dyDescent="0.2">
      <c r="A11" s="8" t="s">
        <v>10</v>
      </c>
      <c r="AB11" s="4"/>
      <c r="AC11" s="4" t="s">
        <v>11</v>
      </c>
      <c r="AD11" s="11" t="s">
        <v>12</v>
      </c>
    </row>
    <row r="12" spans="1:30" ht="11.1" customHeight="1" x14ac:dyDescent="0.2"/>
    <row r="13" spans="1:30" s="1" customFormat="1" ht="12.95" customHeight="1" x14ac:dyDescent="0.2">
      <c r="A13" s="49" t="s">
        <v>13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52" t="s">
        <v>14</v>
      </c>
      <c r="X13" s="52"/>
      <c r="Y13" s="53" t="s">
        <v>15</v>
      </c>
      <c r="Z13" s="53"/>
      <c r="AA13" s="53"/>
      <c r="AB13" s="39" t="s">
        <v>16</v>
      </c>
      <c r="AC13" s="39"/>
      <c r="AD13" s="39"/>
    </row>
    <row r="14" spans="1:30" s="14" customFormat="1" ht="12.95" customHeight="1" x14ac:dyDescent="0.2">
      <c r="A14" s="5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51"/>
      <c r="W14" s="40"/>
      <c r="X14" s="51"/>
      <c r="Y14" s="13"/>
      <c r="Z14" s="12"/>
      <c r="AA14" s="12"/>
      <c r="AB14" s="40"/>
      <c r="AC14" s="41"/>
      <c r="AD14" s="42"/>
    </row>
    <row r="15" spans="1:30" s="15" customFormat="1" ht="12.95" customHeight="1" x14ac:dyDescent="0.2">
      <c r="A15" s="38" t="s">
        <v>17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2" t="s">
        <v>18</v>
      </c>
      <c r="Z15" s="32"/>
      <c r="AA15" s="32"/>
      <c r="AB15" s="54">
        <f>SUM(AB16+AB21+AB24+AB32+AB37)</f>
        <v>10516246.359999999</v>
      </c>
      <c r="AC15" s="54"/>
      <c r="AD15" s="54"/>
    </row>
    <row r="16" spans="1:30" s="16" customFormat="1" ht="12.95" customHeight="1" outlineLevel="1" x14ac:dyDescent="0.2">
      <c r="A16" s="17"/>
      <c r="B16" s="33" t="s">
        <v>19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4" t="s">
        <v>20</v>
      </c>
      <c r="Z16" s="34"/>
      <c r="AA16" s="34"/>
      <c r="AB16" s="55">
        <f>SUM(AB17)</f>
        <v>2101022.0499999998</v>
      </c>
      <c r="AC16" s="55"/>
      <c r="AD16" s="55"/>
    </row>
    <row r="17" spans="1:30" s="15" customFormat="1" ht="12" customHeight="1" outlineLevel="2" x14ac:dyDescent="0.2">
      <c r="A17" s="18"/>
      <c r="C17" s="31" t="s">
        <v>21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2" t="s">
        <v>22</v>
      </c>
      <c r="Z17" s="32"/>
      <c r="AA17" s="32"/>
      <c r="AB17" s="54">
        <f>SUM(AB18:AD20)</f>
        <v>2101022.0499999998</v>
      </c>
      <c r="AC17" s="54"/>
      <c r="AD17" s="54"/>
    </row>
    <row r="18" spans="1:30" s="19" customFormat="1" ht="11.25" outlineLevel="3" x14ac:dyDescent="0.2">
      <c r="A18" s="20"/>
      <c r="I18" s="35" t="s">
        <v>23</v>
      </c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6" t="s">
        <v>24</v>
      </c>
      <c r="X18" s="36"/>
      <c r="Y18" s="37" t="s">
        <v>25</v>
      </c>
      <c r="Z18" s="37"/>
      <c r="AA18" s="37"/>
      <c r="AB18" s="56">
        <v>2073723</v>
      </c>
      <c r="AC18" s="56"/>
      <c r="AD18" s="56"/>
    </row>
    <row r="19" spans="1:30" s="19" customFormat="1" ht="57.75" customHeight="1" outlineLevel="3" x14ac:dyDescent="0.2">
      <c r="A19" s="20"/>
      <c r="I19" s="35" t="s">
        <v>26</v>
      </c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6" t="s">
        <v>24</v>
      </c>
      <c r="X19" s="36"/>
      <c r="Y19" s="37" t="s">
        <v>27</v>
      </c>
      <c r="Z19" s="37"/>
      <c r="AA19" s="37"/>
      <c r="AB19" s="56">
        <v>6982.05</v>
      </c>
      <c r="AC19" s="56"/>
      <c r="AD19" s="56"/>
    </row>
    <row r="20" spans="1:30" s="19" customFormat="1" ht="33" customHeight="1" outlineLevel="3" x14ac:dyDescent="0.2">
      <c r="A20" s="20"/>
      <c r="I20" s="35" t="s">
        <v>28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6" t="s">
        <v>24</v>
      </c>
      <c r="X20" s="36"/>
      <c r="Y20" s="37" t="s">
        <v>29</v>
      </c>
      <c r="Z20" s="37"/>
      <c r="AA20" s="37"/>
      <c r="AB20" s="56">
        <v>20317</v>
      </c>
      <c r="AC20" s="56"/>
      <c r="AD20" s="56"/>
    </row>
    <row r="21" spans="1:30" s="16" customFormat="1" ht="12.95" customHeight="1" outlineLevel="1" x14ac:dyDescent="0.2">
      <c r="A21" s="17"/>
      <c r="B21" s="33" t="s">
        <v>30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4" t="s">
        <v>31</v>
      </c>
      <c r="Z21" s="34"/>
      <c r="AA21" s="34"/>
      <c r="AB21" s="59">
        <f>SUM(AB22)</f>
        <v>70828.58</v>
      </c>
      <c r="AC21" s="59"/>
      <c r="AD21" s="59"/>
    </row>
    <row r="22" spans="1:30" s="15" customFormat="1" ht="12" customHeight="1" outlineLevel="2" collapsed="1" x14ac:dyDescent="0.2">
      <c r="A22" s="18"/>
      <c r="C22" s="31" t="s">
        <v>32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2" t="s">
        <v>33</v>
      </c>
      <c r="Z22" s="32"/>
      <c r="AA22" s="32"/>
      <c r="AB22" s="58">
        <v>70828.58</v>
      </c>
      <c r="AC22" s="58"/>
      <c r="AD22" s="58"/>
    </row>
    <row r="23" spans="1:30" s="19" customFormat="1" ht="11.1" hidden="1" customHeight="1" outlineLevel="3" x14ac:dyDescent="0.2">
      <c r="A23" s="20"/>
      <c r="I23" s="35" t="s">
        <v>32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6" t="s">
        <v>24</v>
      </c>
      <c r="X23" s="36"/>
      <c r="Y23" s="37" t="s">
        <v>34</v>
      </c>
      <c r="Z23" s="37"/>
      <c r="AA23" s="37"/>
      <c r="AB23" s="56">
        <v>6200</v>
      </c>
      <c r="AC23" s="56"/>
      <c r="AD23" s="56"/>
    </row>
    <row r="24" spans="1:30" s="16" customFormat="1" ht="12.95" customHeight="1" outlineLevel="1" x14ac:dyDescent="0.2">
      <c r="A24" s="17"/>
      <c r="B24" s="33" t="s">
        <v>35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4" t="s">
        <v>36</v>
      </c>
      <c r="Z24" s="34"/>
      <c r="AA24" s="34"/>
      <c r="AB24" s="55">
        <f>SUM(AB25+AB27)</f>
        <v>8201286</v>
      </c>
      <c r="AC24" s="55"/>
      <c r="AD24" s="55"/>
    </row>
    <row r="25" spans="1:30" s="15" customFormat="1" ht="12" customHeight="1" outlineLevel="2" x14ac:dyDescent="0.2">
      <c r="A25" s="18"/>
      <c r="C25" s="31" t="s">
        <v>37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2" t="s">
        <v>38</v>
      </c>
      <c r="Z25" s="32"/>
      <c r="AA25" s="32"/>
      <c r="AB25" s="54">
        <f>SUM(AB26)</f>
        <v>878436</v>
      </c>
      <c r="AC25" s="54"/>
      <c r="AD25" s="54"/>
    </row>
    <row r="26" spans="1:30" s="19" customFormat="1" ht="28.5" customHeight="1" outlineLevel="3" x14ac:dyDescent="0.2">
      <c r="A26" s="20"/>
      <c r="I26" s="35" t="s">
        <v>39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6" t="s">
        <v>24</v>
      </c>
      <c r="X26" s="36"/>
      <c r="Y26" s="37" t="s">
        <v>40</v>
      </c>
      <c r="Z26" s="37"/>
      <c r="AA26" s="37"/>
      <c r="AB26" s="56">
        <v>878436</v>
      </c>
      <c r="AC26" s="56"/>
      <c r="AD26" s="56"/>
    </row>
    <row r="27" spans="1:30" s="15" customFormat="1" ht="12" customHeight="1" outlineLevel="2" x14ac:dyDescent="0.2">
      <c r="A27" s="18"/>
      <c r="C27" s="31" t="s">
        <v>41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 t="s">
        <v>42</v>
      </c>
      <c r="Z27" s="32"/>
      <c r="AA27" s="32"/>
      <c r="AB27" s="54">
        <f>SUM(AB28+AB30)</f>
        <v>7322850</v>
      </c>
      <c r="AC27" s="54"/>
      <c r="AD27" s="54"/>
    </row>
    <row r="28" spans="1:30" s="16" customFormat="1" ht="12" customHeight="1" outlineLevel="3" x14ac:dyDescent="0.2">
      <c r="A28" s="17"/>
      <c r="C28" s="21"/>
      <c r="D28" s="33" t="s">
        <v>43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4" t="s">
        <v>44</v>
      </c>
      <c r="Z28" s="34"/>
      <c r="AA28" s="34"/>
      <c r="AB28" s="55">
        <f>SUM(AB29)</f>
        <v>5959612</v>
      </c>
      <c r="AC28" s="55"/>
      <c r="AD28" s="55"/>
    </row>
    <row r="29" spans="1:30" s="19" customFormat="1" ht="21.75" customHeight="1" outlineLevel="4" x14ac:dyDescent="0.2">
      <c r="A29" s="20"/>
      <c r="I29" s="35" t="s">
        <v>45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6" t="s">
        <v>24</v>
      </c>
      <c r="X29" s="36"/>
      <c r="Y29" s="37" t="s">
        <v>46</v>
      </c>
      <c r="Z29" s="37"/>
      <c r="AA29" s="37"/>
      <c r="AB29" s="55">
        <v>5959612</v>
      </c>
      <c r="AC29" s="55"/>
      <c r="AD29" s="55"/>
    </row>
    <row r="30" spans="1:30" s="16" customFormat="1" ht="12" customHeight="1" outlineLevel="3" x14ac:dyDescent="0.2">
      <c r="A30" s="17"/>
      <c r="C30" s="21"/>
      <c r="D30" s="33" t="s">
        <v>47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4" t="s">
        <v>48</v>
      </c>
      <c r="Z30" s="34"/>
      <c r="AA30" s="34"/>
      <c r="AB30" s="55">
        <f>SUM(AB31)</f>
        <v>1363238</v>
      </c>
      <c r="AC30" s="55"/>
      <c r="AD30" s="55"/>
    </row>
    <row r="31" spans="1:30" s="19" customFormat="1" ht="21.75" customHeight="1" outlineLevel="4" x14ac:dyDescent="0.2">
      <c r="A31" s="20"/>
      <c r="I31" s="35" t="s">
        <v>49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6" t="s">
        <v>24</v>
      </c>
      <c r="X31" s="36"/>
      <c r="Y31" s="37" t="s">
        <v>50</v>
      </c>
      <c r="Z31" s="37"/>
      <c r="AA31" s="37"/>
      <c r="AB31" s="55">
        <v>1363238</v>
      </c>
      <c r="AC31" s="55"/>
      <c r="AD31" s="55"/>
    </row>
    <row r="32" spans="1:30" s="16" customFormat="1" ht="12.95" customHeight="1" outlineLevel="1" x14ac:dyDescent="0.2">
      <c r="A32" s="17"/>
      <c r="B32" s="33" t="s">
        <v>51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4" t="s">
        <v>52</v>
      </c>
      <c r="Z32" s="34"/>
      <c r="AA32" s="34"/>
      <c r="AB32" s="55">
        <f>SUM(AB33)</f>
        <v>16491.73</v>
      </c>
      <c r="AC32" s="55"/>
      <c r="AD32" s="55"/>
    </row>
    <row r="33" spans="1:30" s="15" customFormat="1" ht="50.25" customHeight="1" outlineLevel="2" x14ac:dyDescent="0.2">
      <c r="A33" s="18"/>
      <c r="C33" s="31" t="s">
        <v>53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2" t="s">
        <v>54</v>
      </c>
      <c r="Z33" s="32"/>
      <c r="AA33" s="32"/>
      <c r="AB33" s="54">
        <f>SUM(AB35)</f>
        <v>16491.73</v>
      </c>
      <c r="AC33" s="54"/>
      <c r="AD33" s="54"/>
    </row>
    <row r="34" spans="1:30" s="19" customFormat="1" ht="44.1" hidden="1" customHeight="1" outlineLevel="4" x14ac:dyDescent="0.2">
      <c r="A34" s="20"/>
      <c r="I34" s="35" t="s">
        <v>55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6" t="s">
        <v>24</v>
      </c>
      <c r="X34" s="36"/>
      <c r="Y34" s="37" t="s">
        <v>56</v>
      </c>
      <c r="Z34" s="37"/>
      <c r="AA34" s="37"/>
      <c r="AB34" s="56">
        <v>807.15</v>
      </c>
      <c r="AC34" s="56"/>
      <c r="AD34" s="56"/>
    </row>
    <row r="35" spans="1:30" s="16" customFormat="1" ht="49.5" customHeight="1" outlineLevel="3" x14ac:dyDescent="0.2">
      <c r="A35" s="17"/>
      <c r="C35" s="21"/>
      <c r="D35" s="33" t="s">
        <v>57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4" t="s">
        <v>58</v>
      </c>
      <c r="Z35" s="34"/>
      <c r="AA35" s="34"/>
      <c r="AB35" s="55">
        <v>16491.73</v>
      </c>
      <c r="AC35" s="55"/>
      <c r="AD35" s="55"/>
    </row>
    <row r="36" spans="1:30" s="19" customFormat="1" ht="24" customHeight="1" outlineLevel="4" x14ac:dyDescent="0.2">
      <c r="A36" s="20"/>
      <c r="I36" s="35" t="s">
        <v>59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6" t="s">
        <v>24</v>
      </c>
      <c r="X36" s="36"/>
      <c r="Y36" s="37" t="s">
        <v>60</v>
      </c>
      <c r="Z36" s="37"/>
      <c r="AA36" s="37"/>
      <c r="AB36" s="55">
        <v>16491.73</v>
      </c>
      <c r="AC36" s="55"/>
      <c r="AD36" s="55"/>
    </row>
    <row r="37" spans="1:30" s="16" customFormat="1" ht="12.95" customHeight="1" outlineLevel="1" x14ac:dyDescent="0.2">
      <c r="A37" s="17"/>
      <c r="B37" s="33" t="s">
        <v>101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60" t="s">
        <v>104</v>
      </c>
      <c r="Z37" s="60"/>
      <c r="AA37" s="60"/>
      <c r="AB37" s="55">
        <f>SUM(AB38)</f>
        <v>126618</v>
      </c>
      <c r="AC37" s="55"/>
      <c r="AD37" s="55"/>
    </row>
    <row r="38" spans="1:30" s="15" customFormat="1" ht="16.5" customHeight="1" outlineLevel="2" x14ac:dyDescent="0.2">
      <c r="A38" s="18"/>
      <c r="C38" s="31" t="s">
        <v>102</v>
      </c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61" t="s">
        <v>105</v>
      </c>
      <c r="Z38" s="61"/>
      <c r="AA38" s="61"/>
      <c r="AB38" s="54">
        <f>SUM(AB39)</f>
        <v>126618</v>
      </c>
      <c r="AC38" s="54"/>
      <c r="AD38" s="54"/>
    </row>
    <row r="39" spans="1:30" s="16" customFormat="1" ht="15.75" customHeight="1" outlineLevel="3" x14ac:dyDescent="0.2">
      <c r="A39" s="17"/>
      <c r="C39" s="21"/>
      <c r="D39" s="33" t="s">
        <v>103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60" t="s">
        <v>106</v>
      </c>
      <c r="Z39" s="60"/>
      <c r="AA39" s="60"/>
      <c r="AB39" s="55">
        <v>126618</v>
      </c>
      <c r="AC39" s="55"/>
      <c r="AD39" s="55"/>
    </row>
    <row r="40" spans="1:30" s="15" customFormat="1" ht="12.95" customHeight="1" x14ac:dyDescent="0.2">
      <c r="A40" s="38" t="s">
        <v>61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2" t="s">
        <v>62</v>
      </c>
      <c r="Z40" s="32"/>
      <c r="AA40" s="32"/>
      <c r="AB40" s="54">
        <f>SUM(AB41)</f>
        <v>6780697.0599999996</v>
      </c>
      <c r="AC40" s="54"/>
      <c r="AD40" s="54"/>
    </row>
    <row r="41" spans="1:30" s="16" customFormat="1" ht="26.1" customHeight="1" outlineLevel="1" x14ac:dyDescent="0.2">
      <c r="A41" s="17"/>
      <c r="B41" s="33" t="s">
        <v>63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4" t="s">
        <v>64</v>
      </c>
      <c r="Z41" s="34"/>
      <c r="AA41" s="34"/>
      <c r="AB41" s="55">
        <f>SUM(AB42+AB45+AB50+AB53)</f>
        <v>6780697.0599999996</v>
      </c>
      <c r="AC41" s="55"/>
      <c r="AD41" s="55"/>
    </row>
    <row r="42" spans="1:30" s="15" customFormat="1" ht="12" customHeight="1" outlineLevel="2" x14ac:dyDescent="0.2">
      <c r="A42" s="18"/>
      <c r="C42" s="31" t="s">
        <v>65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2" t="s">
        <v>66</v>
      </c>
      <c r="Z42" s="32"/>
      <c r="AA42" s="32"/>
      <c r="AB42" s="54">
        <f>SUM(AB43)</f>
        <v>3245675</v>
      </c>
      <c r="AC42" s="54"/>
      <c r="AD42" s="54"/>
    </row>
    <row r="43" spans="1:30" s="16" customFormat="1" ht="24" customHeight="1" outlineLevel="3" collapsed="1" x14ac:dyDescent="0.2">
      <c r="A43" s="17"/>
      <c r="C43" s="21"/>
      <c r="D43" s="33" t="s">
        <v>67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4" t="s">
        <v>68</v>
      </c>
      <c r="Z43" s="34"/>
      <c r="AA43" s="34"/>
      <c r="AB43" s="55">
        <v>3245675</v>
      </c>
      <c r="AC43" s="55"/>
      <c r="AD43" s="55"/>
    </row>
    <row r="44" spans="1:30" s="19" customFormat="1" ht="21.95" hidden="1" customHeight="1" outlineLevel="4" x14ac:dyDescent="0.2">
      <c r="A44" s="20"/>
      <c r="I44" s="35" t="s">
        <v>69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6" t="s">
        <v>24</v>
      </c>
      <c r="X44" s="36"/>
      <c r="Y44" s="37" t="s">
        <v>70</v>
      </c>
      <c r="Z44" s="37"/>
      <c r="AA44" s="37"/>
      <c r="AB44" s="56">
        <v>3587630</v>
      </c>
      <c r="AC44" s="56"/>
      <c r="AD44" s="56"/>
    </row>
    <row r="45" spans="1:30" s="15" customFormat="1" ht="20.25" customHeight="1" outlineLevel="2" x14ac:dyDescent="0.2">
      <c r="A45" s="18"/>
      <c r="C45" s="31" t="s">
        <v>71</v>
      </c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2" t="s">
        <v>72</v>
      </c>
      <c r="Z45" s="32"/>
      <c r="AA45" s="32"/>
      <c r="AB45" s="54">
        <f>SUM(AB46+AB48)</f>
        <v>3228510</v>
      </c>
      <c r="AC45" s="54"/>
      <c r="AD45" s="54"/>
    </row>
    <row r="46" spans="1:30" s="16" customFormat="1" ht="18" customHeight="1" outlineLevel="3" collapsed="1" x14ac:dyDescent="0.2">
      <c r="A46" s="17"/>
      <c r="C46" s="21"/>
      <c r="D46" s="33" t="s">
        <v>73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4" t="s">
        <v>74</v>
      </c>
      <c r="Z46" s="34"/>
      <c r="AA46" s="34"/>
      <c r="AB46" s="55">
        <v>2028510</v>
      </c>
      <c r="AC46" s="55"/>
      <c r="AD46" s="55"/>
    </row>
    <row r="47" spans="1:30" s="19" customFormat="1" ht="30.75" hidden="1" customHeight="1" outlineLevel="4" x14ac:dyDescent="0.2">
      <c r="A47" s="20"/>
      <c r="I47" s="35" t="s">
        <v>75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6" t="s">
        <v>24</v>
      </c>
      <c r="X47" s="36"/>
      <c r="Y47" s="37" t="s">
        <v>76</v>
      </c>
      <c r="Z47" s="37"/>
      <c r="AA47" s="37"/>
      <c r="AB47" s="56">
        <v>2897782</v>
      </c>
      <c r="AC47" s="56"/>
      <c r="AD47" s="56"/>
    </row>
    <row r="48" spans="1:30" s="16" customFormat="1" ht="15.75" customHeight="1" outlineLevel="3" collapsed="1" x14ac:dyDescent="0.2">
      <c r="A48" s="17"/>
      <c r="C48" s="21"/>
      <c r="D48" s="33" t="s">
        <v>107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60" t="s">
        <v>108</v>
      </c>
      <c r="Z48" s="60"/>
      <c r="AA48" s="60"/>
      <c r="AB48" s="55">
        <v>1200000</v>
      </c>
      <c r="AC48" s="55"/>
      <c r="AD48" s="55"/>
    </row>
    <row r="49" spans="1:30" s="19" customFormat="1" ht="21.95" hidden="1" customHeight="1" outlineLevel="4" x14ac:dyDescent="0.2">
      <c r="A49" s="20"/>
      <c r="I49" s="35" t="s">
        <v>77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6" t="s">
        <v>24</v>
      </c>
      <c r="X49" s="36"/>
      <c r="Y49" s="37" t="s">
        <v>78</v>
      </c>
      <c r="Z49" s="37"/>
      <c r="AA49" s="37"/>
      <c r="AB49" s="56">
        <v>508286</v>
      </c>
      <c r="AC49" s="56"/>
      <c r="AD49" s="56"/>
    </row>
    <row r="50" spans="1:30" s="15" customFormat="1" ht="12" customHeight="1" outlineLevel="2" x14ac:dyDescent="0.2">
      <c r="A50" s="18"/>
      <c r="C50" s="31" t="s">
        <v>79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2" t="s">
        <v>80</v>
      </c>
      <c r="Z50" s="32"/>
      <c r="AA50" s="32"/>
      <c r="AB50" s="54">
        <f>SUM(AB51)</f>
        <v>223167</v>
      </c>
      <c r="AC50" s="54"/>
      <c r="AD50" s="54"/>
    </row>
    <row r="51" spans="1:30" s="16" customFormat="1" ht="24" customHeight="1" outlineLevel="3" collapsed="1" x14ac:dyDescent="0.2">
      <c r="A51" s="17"/>
      <c r="C51" s="21"/>
      <c r="D51" s="33" t="s">
        <v>81</v>
      </c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4" t="s">
        <v>82</v>
      </c>
      <c r="Z51" s="34"/>
      <c r="AA51" s="34"/>
      <c r="AB51" s="55">
        <v>223167</v>
      </c>
      <c r="AC51" s="55"/>
      <c r="AD51" s="55"/>
    </row>
    <row r="52" spans="1:30" s="19" customFormat="1" ht="33" hidden="1" customHeight="1" outlineLevel="4" x14ac:dyDescent="0.2">
      <c r="A52" s="20"/>
      <c r="I52" s="35" t="s">
        <v>83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6" t="s">
        <v>24</v>
      </c>
      <c r="X52" s="36"/>
      <c r="Y52" s="37" t="s">
        <v>84</v>
      </c>
      <c r="Z52" s="37"/>
      <c r="AA52" s="37"/>
      <c r="AB52" s="56">
        <v>217109</v>
      </c>
      <c r="AC52" s="56"/>
      <c r="AD52" s="56"/>
    </row>
    <row r="53" spans="1:30" s="15" customFormat="1" ht="12" customHeight="1" outlineLevel="2" x14ac:dyDescent="0.2">
      <c r="A53" s="18"/>
      <c r="C53" s="31" t="s">
        <v>85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2" t="s">
        <v>86</v>
      </c>
      <c r="Z53" s="32"/>
      <c r="AA53" s="32"/>
      <c r="AB53" s="54">
        <f>SUM(AB54)</f>
        <v>83345.06</v>
      </c>
      <c r="AC53" s="54"/>
      <c r="AD53" s="54"/>
    </row>
    <row r="54" spans="1:30" s="16" customFormat="1" ht="36" customHeight="1" outlineLevel="3" collapsed="1" x14ac:dyDescent="0.2">
      <c r="A54" s="17"/>
      <c r="C54" s="21"/>
      <c r="D54" s="33" t="s">
        <v>87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4" t="s">
        <v>88</v>
      </c>
      <c r="Z54" s="34"/>
      <c r="AA54" s="34"/>
      <c r="AB54" s="55">
        <v>83345.06</v>
      </c>
      <c r="AC54" s="55"/>
      <c r="AD54" s="55"/>
    </row>
    <row r="55" spans="1:30" s="19" customFormat="1" ht="44.1" hidden="1" customHeight="1" outlineLevel="4" x14ac:dyDescent="0.2">
      <c r="A55" s="20"/>
      <c r="I55" s="35" t="s">
        <v>89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6" t="s">
        <v>24</v>
      </c>
      <c r="X55" s="36"/>
      <c r="Y55" s="37" t="s">
        <v>90</v>
      </c>
      <c r="Z55" s="37"/>
      <c r="AA55" s="37"/>
      <c r="AB55" s="56">
        <v>40000</v>
      </c>
      <c r="AC55" s="56"/>
      <c r="AD55" s="56"/>
    </row>
    <row r="56" spans="1:30" s="15" customFormat="1" ht="12.9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/>
      <c r="Z56" s="23"/>
      <c r="AA56" s="23" t="s">
        <v>91</v>
      </c>
      <c r="AB56" s="57">
        <f>SUM(AB40+AB15)</f>
        <v>17296943.419999998</v>
      </c>
      <c r="AC56" s="57"/>
      <c r="AD56" s="57"/>
    </row>
    <row r="57" spans="1:30" ht="11.1" customHeight="1" x14ac:dyDescent="0.2"/>
    <row r="58" spans="1:30" s="24" customFormat="1" ht="11.1" customHeight="1" x14ac:dyDescent="0.2">
      <c r="A58" s="28" t="s">
        <v>92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R58" s="25"/>
      <c r="S58" s="25"/>
      <c r="T58" s="25"/>
      <c r="U58" s="25"/>
      <c r="X58" s="29" t="s">
        <v>93</v>
      </c>
      <c r="Y58" s="29"/>
      <c r="Z58" s="29"/>
      <c r="AA58" s="29"/>
      <c r="AB58" s="29"/>
    </row>
    <row r="59" spans="1:30" s="24" customFormat="1" ht="11.1" customHeight="1" x14ac:dyDescent="0.2">
      <c r="R59" s="26" t="s">
        <v>94</v>
      </c>
      <c r="S59" s="26"/>
      <c r="T59" s="26"/>
      <c r="U59" s="26"/>
      <c r="X59" s="26" t="s">
        <v>95</v>
      </c>
      <c r="Y59" s="26"/>
      <c r="Z59" s="26"/>
      <c r="AA59" s="26"/>
      <c r="AB59" s="26"/>
    </row>
    <row r="60" spans="1:30" s="24" customFormat="1" ht="11.1" customHeight="1" x14ac:dyDescent="0.2">
      <c r="A60" s="28" t="s">
        <v>96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P60" s="29" t="s">
        <v>97</v>
      </c>
      <c r="Q60" s="29"/>
      <c r="R60" s="29"/>
      <c r="S60" s="29"/>
      <c r="U60" s="25"/>
      <c r="V60" s="25"/>
      <c r="W60" s="25"/>
      <c r="X60" s="25"/>
      <c r="Y60" s="25"/>
      <c r="AA60" s="30" t="s">
        <v>99</v>
      </c>
      <c r="AB60" s="29"/>
    </row>
    <row r="61" spans="1:30" s="24" customFormat="1" ht="11.1" customHeight="1" x14ac:dyDescent="0.2">
      <c r="P61" s="26" t="s">
        <v>98</v>
      </c>
      <c r="Q61" s="26"/>
      <c r="R61" s="26"/>
      <c r="S61" s="26"/>
      <c r="U61" s="26" t="s">
        <v>94</v>
      </c>
      <c r="V61" s="26"/>
      <c r="W61" s="26"/>
      <c r="X61" s="26"/>
      <c r="Y61" s="26"/>
      <c r="AA61" s="26" t="s">
        <v>95</v>
      </c>
      <c r="AB61" s="26"/>
    </row>
    <row r="62" spans="1:30" ht="11.1" customHeight="1" x14ac:dyDescent="0.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4" spans="1:30" ht="22.5" customHeight="1" x14ac:dyDescent="0.25">
      <c r="N64" s="27" t="s">
        <v>109</v>
      </c>
    </row>
  </sheetData>
  <mergeCells count="155">
    <mergeCell ref="B37:X37"/>
    <mergeCell ref="Y37:AA37"/>
    <mergeCell ref="AB37:AD37"/>
    <mergeCell ref="A4:AA5"/>
    <mergeCell ref="M7:AA7"/>
    <mergeCell ref="A8:R8"/>
    <mergeCell ref="S8:AA8"/>
    <mergeCell ref="A9:R9"/>
    <mergeCell ref="S9:AA9"/>
    <mergeCell ref="A10:R10"/>
    <mergeCell ref="S10:AA10"/>
    <mergeCell ref="A13:V14"/>
    <mergeCell ref="W13:X14"/>
    <mergeCell ref="Y13:AA13"/>
    <mergeCell ref="AB13:AD14"/>
    <mergeCell ref="A15:X15"/>
    <mergeCell ref="Y15:AA15"/>
    <mergeCell ref="AB15:AD15"/>
    <mergeCell ref="B16:X16"/>
    <mergeCell ref="Y16:AA16"/>
    <mergeCell ref="AB16:AD16"/>
    <mergeCell ref="C17:X17"/>
    <mergeCell ref="Y17:AA17"/>
    <mergeCell ref="AB17:AD17"/>
    <mergeCell ref="I18:V18"/>
    <mergeCell ref="W18:X18"/>
    <mergeCell ref="Y18:AA18"/>
    <mergeCell ref="AB18:AD18"/>
    <mergeCell ref="I19:V19"/>
    <mergeCell ref="W19:X19"/>
    <mergeCell ref="Y19:AA19"/>
    <mergeCell ref="AB19:AD19"/>
    <mergeCell ref="I20:V20"/>
    <mergeCell ref="W20:X20"/>
    <mergeCell ref="Y20:AA20"/>
    <mergeCell ref="AB20:AD20"/>
    <mergeCell ref="B21:X21"/>
    <mergeCell ref="Y21:AA21"/>
    <mergeCell ref="AB21:AD21"/>
    <mergeCell ref="C22:X22"/>
    <mergeCell ref="Y22:AA22"/>
    <mergeCell ref="AB22:AD22"/>
    <mergeCell ref="I23:V23"/>
    <mergeCell ref="W23:X23"/>
    <mergeCell ref="Y23:AA23"/>
    <mergeCell ref="AB23:AD23"/>
    <mergeCell ref="B24:X24"/>
    <mergeCell ref="Y24:AA24"/>
    <mergeCell ref="AB24:AD24"/>
    <mergeCell ref="C25:X25"/>
    <mergeCell ref="Y25:AA25"/>
    <mergeCell ref="AB25:AD25"/>
    <mergeCell ref="I26:V26"/>
    <mergeCell ref="W26:X26"/>
    <mergeCell ref="Y26:AA26"/>
    <mergeCell ref="AB26:AD26"/>
    <mergeCell ref="C27:X27"/>
    <mergeCell ref="Y27:AA27"/>
    <mergeCell ref="AB27:AD27"/>
    <mergeCell ref="D28:X28"/>
    <mergeCell ref="Y28:AA28"/>
    <mergeCell ref="AB28:AD28"/>
    <mergeCell ref="I29:V29"/>
    <mergeCell ref="W29:X29"/>
    <mergeCell ref="Y29:AA29"/>
    <mergeCell ref="AB29:AD29"/>
    <mergeCell ref="D30:X30"/>
    <mergeCell ref="Y30:AA30"/>
    <mergeCell ref="AB30:AD30"/>
    <mergeCell ref="I31:V31"/>
    <mergeCell ref="W31:X31"/>
    <mergeCell ref="Y31:AA31"/>
    <mergeCell ref="AB31:AD31"/>
    <mergeCell ref="B32:X32"/>
    <mergeCell ref="Y32:AA32"/>
    <mergeCell ref="AB32:AD32"/>
    <mergeCell ref="C33:X33"/>
    <mergeCell ref="Y33:AA33"/>
    <mergeCell ref="AB33:AD33"/>
    <mergeCell ref="I34:V34"/>
    <mergeCell ref="W34:X34"/>
    <mergeCell ref="Y34:AA34"/>
    <mergeCell ref="AB34:AD34"/>
    <mergeCell ref="D35:X35"/>
    <mergeCell ref="Y35:AA35"/>
    <mergeCell ref="AB35:AD35"/>
    <mergeCell ref="I36:V36"/>
    <mergeCell ref="W36:X36"/>
    <mergeCell ref="Y36:AA36"/>
    <mergeCell ref="AB36:AD36"/>
    <mergeCell ref="D39:X39"/>
    <mergeCell ref="Y39:AA39"/>
    <mergeCell ref="AB39:AD39"/>
    <mergeCell ref="Y38:AA38"/>
    <mergeCell ref="AB38:AD38"/>
    <mergeCell ref="A40:X40"/>
    <mergeCell ref="Y40:AA40"/>
    <mergeCell ref="AB40:AD40"/>
    <mergeCell ref="C38:X38"/>
    <mergeCell ref="B41:X41"/>
    <mergeCell ref="Y41:AA41"/>
    <mergeCell ref="AB41:AD41"/>
    <mergeCell ref="C42:X42"/>
    <mergeCell ref="Y42:AA42"/>
    <mergeCell ref="AB42:AD42"/>
    <mergeCell ref="D43:X43"/>
    <mergeCell ref="Y43:AA43"/>
    <mergeCell ref="AB43:AD43"/>
    <mergeCell ref="I44:V44"/>
    <mergeCell ref="W44:X44"/>
    <mergeCell ref="Y44:AA44"/>
    <mergeCell ref="AB44:AD44"/>
    <mergeCell ref="C45:X45"/>
    <mergeCell ref="Y45:AA45"/>
    <mergeCell ref="AB45:AD45"/>
    <mergeCell ref="D46:X46"/>
    <mergeCell ref="Y46:AA46"/>
    <mergeCell ref="AB46:AD46"/>
    <mergeCell ref="I47:V47"/>
    <mergeCell ref="W47:X47"/>
    <mergeCell ref="Y47:AA47"/>
    <mergeCell ref="AB47:AD47"/>
    <mergeCell ref="D48:X48"/>
    <mergeCell ref="Y48:AA48"/>
    <mergeCell ref="AB48:AD48"/>
    <mergeCell ref="I49:V49"/>
    <mergeCell ref="W49:X49"/>
    <mergeCell ref="Y49:AA49"/>
    <mergeCell ref="AB49:AD49"/>
    <mergeCell ref="C50:X50"/>
    <mergeCell ref="Y50:AA50"/>
    <mergeCell ref="AB50:AD50"/>
    <mergeCell ref="D51:X51"/>
    <mergeCell ref="Y51:AA51"/>
    <mergeCell ref="AB51:AD51"/>
    <mergeCell ref="I52:V52"/>
    <mergeCell ref="W52:X52"/>
    <mergeCell ref="Y52:AA52"/>
    <mergeCell ref="AB52:AD52"/>
    <mergeCell ref="AB56:AD56"/>
    <mergeCell ref="A58:P58"/>
    <mergeCell ref="X58:AB58"/>
    <mergeCell ref="A60:N60"/>
    <mergeCell ref="P60:S60"/>
    <mergeCell ref="AA60:AB60"/>
    <mergeCell ref="C53:X53"/>
    <mergeCell ref="Y53:AA53"/>
    <mergeCell ref="AB53:AD53"/>
    <mergeCell ref="D54:X54"/>
    <mergeCell ref="Y54:AA54"/>
    <mergeCell ref="AB54:AD54"/>
    <mergeCell ref="I55:V55"/>
    <mergeCell ref="W55:X55"/>
    <mergeCell ref="Y55:AA55"/>
    <mergeCell ref="AB55:AD55"/>
  </mergeCells>
  <pageMargins left="0.39370078740157483" right="0.39370078740157483" top="0.39370078740157483" bottom="0.39370078740157483" header="0" footer="0"/>
  <pageSetup scale="78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Шахова</cp:lastModifiedBy>
  <cp:lastPrinted>2021-11-08T12:30:28Z</cp:lastPrinted>
  <dcterms:modified xsi:type="dcterms:W3CDTF">2021-11-08T12:30:31Z</dcterms:modified>
</cp:coreProperties>
</file>